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'Individual'!$C$4:$Q$42</definedName>
    <definedName name="_xlnm.Print_Area" localSheetId="0">'Equips 1aC'!$A$1:$I$50</definedName>
    <definedName name="_xlnm.Print_Area" localSheetId="1">'Individual'!$A$1:$Q$33</definedName>
    <definedName name="Imprimir_área_IM" localSheetId="1">'Individual'!$A$1:$Q$41</definedName>
  </definedNames>
  <calcPr fullCalcOnLoad="1"/>
</workbook>
</file>

<file path=xl/sharedStrings.xml><?xml version="1.0" encoding="utf-8"?>
<sst xmlns="http://schemas.openxmlformats.org/spreadsheetml/2006/main" count="93" uniqueCount="57">
  <si>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</si>
  <si>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</si>
  <si>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</si>
  <si>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</si>
  <si>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</si>
  <si>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</si>
  <si>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</si>
  <si>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</si>
  <si>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</si>
  <si>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</si>
  <si>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</si>
  <si>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</si>
  <si>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</si>
  <si>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</si>
  <si>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</si>
  <si>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</si>
  <si>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2013-2014</t>
  </si>
  <si>
    <t>2a DVISIÓ MASCULINA</t>
  </si>
  <si>
    <t>FINAL PERMANÈNCIA</t>
  </si>
  <si>
    <t>03-maig-14</t>
  </si>
  <si>
    <t>XTREME A</t>
  </si>
  <si>
    <t>CAT FIGUERES B</t>
  </si>
  <si>
    <t>DIAGONAL B</t>
  </si>
  <si>
    <t>PENEDÈS</t>
  </si>
  <si>
    <t>BARCELONA B</t>
  </si>
  <si>
    <t>FLECHA-1 A</t>
  </si>
  <si>
    <t>CLASSIFICACIÓ FINAL PERMANÈNCIA</t>
  </si>
  <si>
    <t>MOISÉS SEMPERE GANCHARRO</t>
  </si>
  <si>
    <t>PERE IBÁÑEZ CAYUELA</t>
  </si>
  <si>
    <t>DAVID MARCÉ SERRANO</t>
  </si>
  <si>
    <t>ÁNGEL BRAVO GARCÍA</t>
  </si>
  <si>
    <t>ANDRÉS VASQUEZ</t>
  </si>
  <si>
    <t>JUAN DEL HOYO POVEDA</t>
  </si>
  <si>
    <t>DANIEL CUARTERO QUEROL</t>
  </si>
  <si>
    <t>ANSELMO RUIZ VECINO</t>
  </si>
  <si>
    <t>RAFAEL HERNÁNDEZ GÓMEZ</t>
  </si>
  <si>
    <t>XAVIER BESA TRASOBARES</t>
  </si>
  <si>
    <t>MIGUEL PEÑA RUBIO</t>
  </si>
  <si>
    <t>PEDRO JIMÉNEZ LLEDÓ</t>
  </si>
  <si>
    <t>DANIEL LOZANO CHICOTE</t>
  </si>
  <si>
    <t>JUAN ANDRÉS SANZ RUIZ</t>
  </si>
  <si>
    <t>ELOY CINCA CARRILLO</t>
  </si>
  <si>
    <t>ADEMIR VÁSQUEZ MENGÍA</t>
  </si>
  <si>
    <t>AMARO CAYUELA PUNZANO</t>
  </si>
  <si>
    <t>OLIVER CAYUELA PUNZANO</t>
  </si>
  <si>
    <t>JOSEP LÓPEZ PORRAS</t>
  </si>
  <si>
    <t>VÍCTOR PADILLA CABRERA</t>
  </si>
  <si>
    <t>FERNANDO SANZ TERCERO</t>
  </si>
  <si>
    <t>JOSEP DELGADO PRIEGO</t>
  </si>
  <si>
    <t>MARCOS GORDO MARTÍ</t>
  </si>
  <si>
    <t>XAVIER ALBERT MANAU</t>
  </si>
  <si>
    <t>EDUARD ALBERT MANAU</t>
  </si>
  <si>
    <t>JOSÉ MARIA COBO MARTÍNEZ</t>
  </si>
  <si>
    <t>JAIRO LAROTTA FANTACCHIOTTI</t>
  </si>
  <si>
    <t>ÒSCAR SÁNCHEZ MATA</t>
  </si>
  <si>
    <t>JAVIER TARIBO CAMARASA</t>
  </si>
  <si>
    <t>JUAN SERRANO ROMERO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</si>
</sst>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16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4:11" ht="21">
      <c r="D5" s="17" t="s">
        <v>17</v>
      </c>
      <c r="E5" s="20"/>
      <c r="F5" s="20"/>
      <c r="G5" s="17" t="s">
        <v>18</v>
      </c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 t="s">
        <v>19</v>
      </c>
      <c r="E7" s="20"/>
      <c r="G7" s="20"/>
      <c r="H7" s="20"/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6</v>
      </c>
      <c r="C9" s="27" t="s">
        <v>20</v>
      </c>
      <c r="D9" s="28"/>
      <c r="E9" s="29">
        <v>2</v>
      </c>
      <c r="G9" s="27" t="s">
        <v>21</v>
      </c>
      <c r="I9" s="29">
        <v>8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22</v>
      </c>
      <c r="E11" s="29">
        <v>9</v>
      </c>
      <c r="F11" s="29"/>
      <c r="G11" s="27" t="s">
        <v>23</v>
      </c>
      <c r="I11" s="29">
        <v>1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24</v>
      </c>
      <c r="E13" s="29">
        <v>8</v>
      </c>
      <c r="F13" s="29"/>
      <c r="G13" s="27" t="s">
        <v>25</v>
      </c>
      <c r="I13" s="29">
        <v>2</v>
      </c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7</v>
      </c>
      <c r="C15" s="27" t="str">
        <f>C13</f>
        <v>BARCELONA B</v>
      </c>
      <c r="E15" s="29">
        <v>3</v>
      </c>
      <c r="F15" s="29"/>
      <c r="G15" s="27" t="str">
        <f>G11</f>
        <v>PENEDÈS</v>
      </c>
      <c r="I15" s="29">
        <v>7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tr">
        <f>C9</f>
        <v>XTREME A</v>
      </c>
      <c r="E17" s="29">
        <v>1</v>
      </c>
      <c r="F17" s="29"/>
      <c r="G17" s="27" t="str">
        <f>G13</f>
        <v>FLECHA-1 A</v>
      </c>
      <c r="I17" s="29">
        <v>9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tr">
        <f>G9</f>
        <v>CAT FIGUERES B</v>
      </c>
      <c r="E19" s="29">
        <v>7</v>
      </c>
      <c r="F19" s="29"/>
      <c r="G19" s="27" t="str">
        <f>C11</f>
        <v>DIAGONAL B</v>
      </c>
      <c r="I19" s="29">
        <v>3</v>
      </c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8</v>
      </c>
      <c r="C21" s="27" t="str">
        <f>C11</f>
        <v>DIAGONAL B</v>
      </c>
      <c r="E21" s="29">
        <v>3</v>
      </c>
      <c r="F21" s="29"/>
      <c r="G21" s="27" t="str">
        <f>C9</f>
        <v>XTREME A</v>
      </c>
      <c r="I21" s="29">
        <v>7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tr">
        <f>G9</f>
        <v>CAT FIGUERES B</v>
      </c>
      <c r="E23" s="29">
        <v>0</v>
      </c>
      <c r="F23" s="29"/>
      <c r="G23" s="27" t="str">
        <f>C13</f>
        <v>BARCELONA B</v>
      </c>
      <c r="I23" s="29">
        <v>10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FLECHA-1 A</v>
      </c>
      <c r="E25" s="29">
        <v>9</v>
      </c>
      <c r="F25" s="29"/>
      <c r="G25" s="27" t="str">
        <f>G11</f>
        <v>PENEDÈS</v>
      </c>
      <c r="I25" s="29">
        <v>1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9</v>
      </c>
      <c r="C27" s="27" t="str">
        <f>G9</f>
        <v>CAT FIGUERES B</v>
      </c>
      <c r="E27" s="29">
        <v>8</v>
      </c>
      <c r="F27" s="29"/>
      <c r="G27" s="27" t="str">
        <f>G13</f>
        <v>FLECHA-1 A</v>
      </c>
      <c r="I27" s="29">
        <v>2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tr">
        <f>G11</f>
        <v>PENEDÈS</v>
      </c>
      <c r="E29" s="29">
        <v>8</v>
      </c>
      <c r="F29" s="29"/>
      <c r="G29" s="27" t="str">
        <f>C9</f>
        <v>XTREME A</v>
      </c>
      <c r="I29" s="29">
        <v>2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tr">
        <f>C11</f>
        <v>DIAGONAL B</v>
      </c>
      <c r="E31" s="29">
        <v>3</v>
      </c>
      <c r="G31" s="27" t="str">
        <f>C13</f>
        <v>BARCELONA B</v>
      </c>
      <c r="I31" s="29">
        <v>7</v>
      </c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10</v>
      </c>
      <c r="C33" s="27" t="str">
        <f>C9</f>
        <v>XTREME A</v>
      </c>
      <c r="E33" s="29">
        <v>2</v>
      </c>
      <c r="G33" s="27" t="str">
        <f>C13</f>
        <v>BARCELONA B</v>
      </c>
      <c r="I33" s="29">
        <v>8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FLECHA-1 A</v>
      </c>
      <c r="E35" s="29">
        <v>8</v>
      </c>
      <c r="G35" s="27" t="str">
        <f>C11</f>
        <v>DIAGONAL B</v>
      </c>
      <c r="I35" s="29">
        <v>2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tr">
        <f>G11</f>
        <v>PENEDÈS</v>
      </c>
      <c r="E37" s="29">
        <v>0</v>
      </c>
      <c r="G37" s="27" t="str">
        <f>G9</f>
        <v>CAT FIGUERES B</v>
      </c>
      <c r="I37" s="29">
        <v>10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D42" s="37" t="s">
        <v>26</v>
      </c>
      <c r="H42" s="22"/>
    </row>
    <row r="44" spans="1:7" s="37" customFormat="1" ht="18.75">
      <c r="A44" s="38"/>
      <c r="D44" s="39" t="s">
        <v>11</v>
      </c>
      <c r="E44" s="40"/>
      <c r="F44" s="40"/>
      <c r="G44" s="41" t="s">
        <v>2</v>
      </c>
    </row>
    <row r="45" spans="4:8" ht="21">
      <c r="D45" s="42" t="s">
        <v>24</v>
      </c>
      <c r="E45" s="43"/>
      <c r="F45" s="44"/>
      <c r="G45" s="45">
        <f>8+3+10+7+8</f>
        <v>36</v>
      </c>
      <c r="H45" s="1"/>
    </row>
    <row r="46" spans="4:8" ht="21">
      <c r="D46" s="46" t="s">
        <v>21</v>
      </c>
      <c r="E46" s="35"/>
      <c r="F46" s="47"/>
      <c r="G46" s="45">
        <f>8+7+0+8+10</f>
        <v>33</v>
      </c>
      <c r="H46" s="47"/>
    </row>
    <row r="47" spans="4:8" ht="21">
      <c r="D47" s="42" t="s">
        <v>25</v>
      </c>
      <c r="E47" s="43"/>
      <c r="F47" s="44"/>
      <c r="G47" s="45">
        <f>2+9+9+2+8</f>
        <v>30</v>
      </c>
      <c r="H47" s="47"/>
    </row>
    <row r="48" spans="4:8" ht="21">
      <c r="D48" s="42" t="s">
        <v>22</v>
      </c>
      <c r="E48" s="43"/>
      <c r="F48" s="44"/>
      <c r="G48" s="45">
        <f>9+3+3+3+2</f>
        <v>20</v>
      </c>
      <c r="H48" s="47"/>
    </row>
    <row r="49" spans="4:8" ht="21">
      <c r="D49" s="42" t="s">
        <v>23</v>
      </c>
      <c r="E49" s="48"/>
      <c r="F49" s="49"/>
      <c r="G49" s="45">
        <f>1+7+1+8+0</f>
        <v>17</v>
      </c>
      <c r="H49" s="47"/>
    </row>
    <row r="50" spans="4:8" ht="21">
      <c r="D50" s="42" t="s">
        <v>20</v>
      </c>
      <c r="E50" s="43"/>
      <c r="F50" s="44"/>
      <c r="G50" s="45">
        <f>2+1+7+2+2</f>
        <v>14</v>
      </c>
      <c r="H50" s="47"/>
    </row>
    <row r="51" spans="3:11" ht="15.75">
      <c r="C51" s="35"/>
      <c r="D51" s="35"/>
      <c r="E51" s="47"/>
      <c r="F51" s="47"/>
      <c r="G51" s="47"/>
      <c r="H51" s="47"/>
      <c r="I51" s="47"/>
      <c r="J51" s="47"/>
      <c r="K51" s="47"/>
    </row>
    <row r="52" spans="3:11" ht="15.75">
      <c r="C52" s="35"/>
      <c r="D52" s="35"/>
      <c r="E52" s="47"/>
      <c r="F52" s="47"/>
      <c r="G52" s="47"/>
      <c r="H52" s="47"/>
      <c r="I52" s="47"/>
      <c r="J52" s="47"/>
      <c r="K52" s="47"/>
    </row>
    <row r="53" spans="3:11" ht="15.75">
      <c r="C53" s="35"/>
      <c r="D53" s="35"/>
      <c r="E53" s="47"/>
      <c r="F53" s="47"/>
      <c r="G53" s="47"/>
      <c r="H53" s="47"/>
      <c r="I53" s="47"/>
      <c r="J53" s="47"/>
      <c r="K53" s="47"/>
    </row>
    <row r="54" spans="3:11" ht="15.75">
      <c r="C54" s="35"/>
      <c r="D54" s="35"/>
      <c r="E54" s="47"/>
      <c r="F54" s="47"/>
      <c r="G54" s="47"/>
      <c r="H54" s="47"/>
      <c r="I54" s="47"/>
      <c r="J54" s="47"/>
      <c r="K54" s="47"/>
    </row>
    <row r="55" spans="3:11" ht="15.75">
      <c r="C55" s="35"/>
      <c r="D55" s="35"/>
      <c r="E55" s="47"/>
      <c r="F55" s="47"/>
      <c r="G55" s="47"/>
      <c r="H55" s="47"/>
      <c r="I55" s="47"/>
      <c r="J55" s="47"/>
      <c r="K55" s="47"/>
    </row>
    <row r="56" spans="3:11" ht="15.75">
      <c r="C56" s="35"/>
      <c r="D56" s="35"/>
      <c r="E56" s="47"/>
      <c r="F56" s="47"/>
      <c r="G56" s="47"/>
      <c r="H56" s="47"/>
      <c r="I56" s="47"/>
      <c r="J56" s="47"/>
      <c r="K56" s="47"/>
    </row>
    <row r="57" spans="3:11" ht="15.75">
      <c r="C57" s="35"/>
      <c r="D57" s="35"/>
      <c r="E57" s="47"/>
      <c r="F57" s="47"/>
      <c r="G57" s="47"/>
      <c r="H57" s="47"/>
      <c r="I57" s="47"/>
      <c r="J57" s="47"/>
      <c r="K57" s="47"/>
    </row>
    <row r="58" spans="3:11" ht="15.75">
      <c r="C58" s="35"/>
      <c r="D58" s="35"/>
      <c r="E58" s="47"/>
      <c r="F58" s="47"/>
      <c r="G58" s="47"/>
      <c r="H58" s="47"/>
      <c r="I58" s="47"/>
      <c r="J58" s="47"/>
      <c r="K58" s="47"/>
    </row>
    <row r="59" spans="3:11" ht="15.75">
      <c r="C59" s="35"/>
      <c r="D59" s="35"/>
      <c r="E59" s="47"/>
      <c r="F59" s="47"/>
      <c r="G59" s="47"/>
      <c r="H59" s="47"/>
      <c r="I59" s="47"/>
      <c r="J59" s="47"/>
      <c r="K59" s="47"/>
    </row>
    <row r="60" spans="3:11" ht="15.75">
      <c r="C60" s="35"/>
      <c r="D60" s="35"/>
      <c r="E60" s="47"/>
      <c r="F60" s="47"/>
      <c r="G60" s="47"/>
      <c r="H60" s="47"/>
      <c r="I60" s="47"/>
      <c r="J60" s="47"/>
      <c r="K60" s="47"/>
    </row>
    <row r="61" spans="3:11" ht="15.75">
      <c r="C61" s="35"/>
      <c r="D61" s="35"/>
      <c r="E61" s="47"/>
      <c r="F61" s="47"/>
      <c r="G61" s="47"/>
      <c r="H61" s="47"/>
      <c r="I61" s="47"/>
      <c r="J61" s="47"/>
      <c r="K61" s="47"/>
    </row>
    <row r="62" spans="3:11" ht="15.75">
      <c r="C62" s="35"/>
      <c r="D62" s="35"/>
      <c r="E62" s="47"/>
      <c r="F62" s="47"/>
      <c r="G62" s="47"/>
      <c r="H62" s="47"/>
      <c r="I62" s="47"/>
      <c r="J62" s="47"/>
      <c r="K62" s="47"/>
    </row>
    <row r="63" spans="3:11" ht="15.75">
      <c r="C63" s="35"/>
      <c r="D63" s="35"/>
      <c r="E63" s="47"/>
      <c r="F63" s="47"/>
      <c r="G63" s="47"/>
      <c r="H63" s="47"/>
      <c r="I63" s="47"/>
      <c r="J63" s="47"/>
      <c r="K63" s="47"/>
    </row>
    <row r="64" spans="3:11" ht="15.75">
      <c r="C64" s="35"/>
      <c r="D64" s="35"/>
      <c r="E64" s="47"/>
      <c r="F64" s="47"/>
      <c r="G64" s="47"/>
      <c r="H64" s="47"/>
      <c r="I64" s="47"/>
      <c r="J64" s="47"/>
      <c r="K64" s="47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  <row r="73" spans="4:11" ht="15.75">
      <c r="D73" s="35"/>
      <c r="E73" s="35"/>
      <c r="F73" s="35"/>
      <c r="G73" s="35"/>
      <c r="H73" s="35"/>
      <c r="I73" s="35"/>
      <c r="J73" s="35"/>
      <c r="K7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19" sqref="C19"/>
    </sheetView>
  </sheetViews>
  <sheetFormatPr defaultColWidth="9.625" defaultRowHeight="12.75"/>
  <cols>
    <col min="1" max="1" width="3.875" style="11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2409</v>
      </c>
      <c r="C4" s="7" t="s">
        <v>44</v>
      </c>
      <c r="D4" s="7" t="s">
        <v>23</v>
      </c>
      <c r="E4" s="7">
        <v>189</v>
      </c>
      <c r="F4" s="7">
        <v>199</v>
      </c>
      <c r="G4" s="7">
        <v>226</v>
      </c>
      <c r="H4" s="7">
        <v>193</v>
      </c>
      <c r="I4" s="7">
        <v>201</v>
      </c>
      <c r="J4" s="7">
        <v>128</v>
      </c>
      <c r="K4" s="7">
        <v>161</v>
      </c>
      <c r="L4" s="7">
        <v>165</v>
      </c>
      <c r="M4" s="7">
        <v>204</v>
      </c>
      <c r="N4" s="7">
        <v>192</v>
      </c>
      <c r="O4" s="6">
        <f aca="true" t="shared" si="0" ref="O4:O33">SUM(E4:N4)</f>
        <v>1858</v>
      </c>
      <c r="P4" s="6">
        <f aca="true" t="shared" si="1" ref="P4:P33">COUNT(E4:N4)</f>
        <v>10</v>
      </c>
      <c r="Q4" s="8">
        <f aca="true" t="shared" si="2" ref="Q4:Q33">(O4/P4)</f>
        <v>185.8</v>
      </c>
    </row>
    <row r="5" spans="1:17" ht="12.75">
      <c r="A5" s="6">
        <v>2</v>
      </c>
      <c r="B5" s="7">
        <v>861</v>
      </c>
      <c r="C5" s="7" t="s">
        <v>33</v>
      </c>
      <c r="D5" s="7" t="s">
        <v>21</v>
      </c>
      <c r="E5" s="7">
        <v>173</v>
      </c>
      <c r="F5" s="7">
        <v>182</v>
      </c>
      <c r="G5" s="7">
        <v>185</v>
      </c>
      <c r="H5" s="7">
        <v>168</v>
      </c>
      <c r="I5" s="7">
        <v>187</v>
      </c>
      <c r="J5" s="7">
        <v>157</v>
      </c>
      <c r="K5" s="7">
        <v>178</v>
      </c>
      <c r="L5" s="7">
        <v>192</v>
      </c>
      <c r="M5" s="7">
        <v>189</v>
      </c>
      <c r="N5" s="7"/>
      <c r="O5" s="6">
        <f t="shared" si="0"/>
        <v>1611</v>
      </c>
      <c r="P5" s="6">
        <f t="shared" si="1"/>
        <v>9</v>
      </c>
      <c r="Q5" s="8">
        <f t="shared" si="2"/>
        <v>179</v>
      </c>
    </row>
    <row r="6" spans="1:17" ht="12.75">
      <c r="A6" s="6">
        <v>3</v>
      </c>
      <c r="B6" s="7">
        <v>3149</v>
      </c>
      <c r="C6" s="7" t="s">
        <v>51</v>
      </c>
      <c r="D6" s="7" t="s">
        <v>24</v>
      </c>
      <c r="E6" s="7"/>
      <c r="F6" s="7"/>
      <c r="G6" s="7"/>
      <c r="H6" s="7"/>
      <c r="I6" s="7">
        <v>154</v>
      </c>
      <c r="J6" s="7">
        <v>213</v>
      </c>
      <c r="K6" s="7">
        <v>158</v>
      </c>
      <c r="L6" s="7">
        <v>169</v>
      </c>
      <c r="M6" s="7">
        <v>158</v>
      </c>
      <c r="N6" s="7">
        <v>194</v>
      </c>
      <c r="O6" s="6">
        <f t="shared" si="0"/>
        <v>1046</v>
      </c>
      <c r="P6" s="6">
        <f t="shared" si="1"/>
        <v>6</v>
      </c>
      <c r="Q6" s="8">
        <f t="shared" si="2"/>
        <v>174.33333333333334</v>
      </c>
    </row>
    <row r="7" spans="1:17" ht="12.75">
      <c r="A7" s="6">
        <v>4</v>
      </c>
      <c r="B7" s="7">
        <v>845</v>
      </c>
      <c r="C7" s="7" t="s">
        <v>50</v>
      </c>
      <c r="D7" s="7" t="s">
        <v>24</v>
      </c>
      <c r="E7" s="10">
        <v>157</v>
      </c>
      <c r="F7" s="10">
        <v>166</v>
      </c>
      <c r="G7" s="10">
        <v>226</v>
      </c>
      <c r="H7" s="10">
        <v>195</v>
      </c>
      <c r="I7" s="10">
        <v>181</v>
      </c>
      <c r="J7" s="10">
        <v>197</v>
      </c>
      <c r="K7" s="10">
        <v>151</v>
      </c>
      <c r="L7" s="10">
        <v>129</v>
      </c>
      <c r="M7" s="10">
        <v>169</v>
      </c>
      <c r="N7" s="10">
        <v>156</v>
      </c>
      <c r="O7" s="6">
        <f t="shared" si="0"/>
        <v>1727</v>
      </c>
      <c r="P7" s="6">
        <f t="shared" si="1"/>
        <v>10</v>
      </c>
      <c r="Q7" s="8">
        <f t="shared" si="2"/>
        <v>172.7</v>
      </c>
    </row>
    <row r="8" spans="1:17" ht="12.75">
      <c r="A8" s="6">
        <v>5</v>
      </c>
      <c r="B8" s="7">
        <v>2684</v>
      </c>
      <c r="C8" s="7" t="s">
        <v>36</v>
      </c>
      <c r="D8" s="7" t="s">
        <v>21</v>
      </c>
      <c r="E8" s="7">
        <v>170</v>
      </c>
      <c r="F8" s="7">
        <v>203</v>
      </c>
      <c r="G8" s="7">
        <v>160</v>
      </c>
      <c r="H8" s="7">
        <v>200</v>
      </c>
      <c r="I8" s="7">
        <v>159</v>
      </c>
      <c r="J8" s="7">
        <v>188</v>
      </c>
      <c r="K8" s="7">
        <v>165</v>
      </c>
      <c r="L8" s="7">
        <v>138</v>
      </c>
      <c r="M8" s="7">
        <v>160</v>
      </c>
      <c r="N8" s="7">
        <v>170</v>
      </c>
      <c r="O8" s="6">
        <f t="shared" si="0"/>
        <v>1713</v>
      </c>
      <c r="P8" s="6">
        <f t="shared" si="1"/>
        <v>10</v>
      </c>
      <c r="Q8" s="8">
        <f t="shared" si="2"/>
        <v>171.3</v>
      </c>
    </row>
    <row r="9" spans="1:17" ht="12.75">
      <c r="A9" s="6">
        <v>6</v>
      </c>
      <c r="B9" s="7">
        <v>1505</v>
      </c>
      <c r="C9" s="7" t="s">
        <v>56</v>
      </c>
      <c r="D9" s="7" t="s">
        <v>25</v>
      </c>
      <c r="E9" s="7"/>
      <c r="F9" s="7"/>
      <c r="G9" s="7">
        <v>165</v>
      </c>
      <c r="H9" s="7">
        <v>184</v>
      </c>
      <c r="I9" s="7">
        <v>169</v>
      </c>
      <c r="J9" s="7">
        <v>190</v>
      </c>
      <c r="K9" s="7">
        <v>175</v>
      </c>
      <c r="L9" s="7">
        <v>134</v>
      </c>
      <c r="M9" s="7"/>
      <c r="N9" s="7"/>
      <c r="O9" s="6">
        <f t="shared" si="0"/>
        <v>1017</v>
      </c>
      <c r="P9" s="6">
        <f t="shared" si="1"/>
        <v>6</v>
      </c>
      <c r="Q9" s="8">
        <f t="shared" si="2"/>
        <v>169.5</v>
      </c>
    </row>
    <row r="10" spans="1:17" ht="12.75">
      <c r="A10" s="6">
        <v>7</v>
      </c>
      <c r="B10" s="7">
        <v>1996</v>
      </c>
      <c r="C10" s="7" t="s">
        <v>27</v>
      </c>
      <c r="D10" s="7" t="s">
        <v>20</v>
      </c>
      <c r="E10" s="7">
        <v>178</v>
      </c>
      <c r="F10" s="7">
        <v>146</v>
      </c>
      <c r="G10" s="7"/>
      <c r="H10" s="7"/>
      <c r="I10" s="7">
        <v>179</v>
      </c>
      <c r="J10" s="7">
        <v>168</v>
      </c>
      <c r="K10" s="7">
        <v>194</v>
      </c>
      <c r="L10" s="7">
        <v>160</v>
      </c>
      <c r="M10" s="7">
        <v>171</v>
      </c>
      <c r="N10" s="7">
        <v>158</v>
      </c>
      <c r="O10" s="6">
        <f t="shared" si="0"/>
        <v>1354</v>
      </c>
      <c r="P10" s="6">
        <f t="shared" si="1"/>
        <v>8</v>
      </c>
      <c r="Q10" s="8">
        <f t="shared" si="2"/>
        <v>169.25</v>
      </c>
    </row>
    <row r="11" spans="1:17" ht="12.75">
      <c r="A11" s="6">
        <v>8</v>
      </c>
      <c r="B11" s="7">
        <v>2725</v>
      </c>
      <c r="C11" s="10" t="s">
        <v>39</v>
      </c>
      <c r="D11" s="7" t="s">
        <v>22</v>
      </c>
      <c r="E11" s="7">
        <v>197</v>
      </c>
      <c r="F11" s="7">
        <v>161</v>
      </c>
      <c r="G11" s="7">
        <v>179</v>
      </c>
      <c r="H11" s="7">
        <v>168</v>
      </c>
      <c r="I11" s="7">
        <v>132</v>
      </c>
      <c r="J11" s="7">
        <v>225</v>
      </c>
      <c r="K11" s="7">
        <v>138</v>
      </c>
      <c r="L11" s="7">
        <v>170</v>
      </c>
      <c r="M11" s="7">
        <v>159</v>
      </c>
      <c r="N11" s="7">
        <v>155</v>
      </c>
      <c r="O11" s="6">
        <f t="shared" si="0"/>
        <v>1684</v>
      </c>
      <c r="P11" s="6">
        <f t="shared" si="1"/>
        <v>10</v>
      </c>
      <c r="Q11" s="8">
        <f t="shared" si="2"/>
        <v>168.4</v>
      </c>
    </row>
    <row r="12" spans="1:17" ht="12.75">
      <c r="A12" s="6">
        <v>9</v>
      </c>
      <c r="B12" s="7">
        <v>859</v>
      </c>
      <c r="C12" s="7" t="s">
        <v>52</v>
      </c>
      <c r="D12" s="7" t="s">
        <v>25</v>
      </c>
      <c r="E12" s="7">
        <v>130</v>
      </c>
      <c r="F12" s="7">
        <v>158</v>
      </c>
      <c r="G12" s="7"/>
      <c r="H12" s="7"/>
      <c r="I12" s="7">
        <v>183</v>
      </c>
      <c r="J12" s="7">
        <v>153</v>
      </c>
      <c r="K12" s="7">
        <v>175</v>
      </c>
      <c r="L12" s="7">
        <v>150</v>
      </c>
      <c r="M12" s="7">
        <v>190</v>
      </c>
      <c r="N12" s="7">
        <v>183</v>
      </c>
      <c r="O12" s="6">
        <f t="shared" si="0"/>
        <v>1322</v>
      </c>
      <c r="P12" s="6">
        <f t="shared" si="1"/>
        <v>8</v>
      </c>
      <c r="Q12" s="8">
        <f t="shared" si="2"/>
        <v>165.25</v>
      </c>
    </row>
    <row r="13" spans="1:17" ht="12.75">
      <c r="A13" s="6">
        <v>10</v>
      </c>
      <c r="B13" s="7">
        <v>628</v>
      </c>
      <c r="C13" s="7" t="s">
        <v>30</v>
      </c>
      <c r="D13" s="7" t="s">
        <v>20</v>
      </c>
      <c r="E13" s="7">
        <v>167</v>
      </c>
      <c r="F13" s="7">
        <v>173</v>
      </c>
      <c r="G13" s="7">
        <v>167</v>
      </c>
      <c r="H13" s="7">
        <v>137</v>
      </c>
      <c r="I13" s="7"/>
      <c r="J13" s="7"/>
      <c r="K13" s="7">
        <v>162</v>
      </c>
      <c r="L13" s="7">
        <v>149</v>
      </c>
      <c r="M13" s="7">
        <v>170</v>
      </c>
      <c r="N13" s="7">
        <v>193</v>
      </c>
      <c r="O13" s="6">
        <f t="shared" si="0"/>
        <v>1318</v>
      </c>
      <c r="P13" s="6">
        <f t="shared" si="1"/>
        <v>8</v>
      </c>
      <c r="Q13" s="8">
        <f t="shared" si="2"/>
        <v>164.75</v>
      </c>
    </row>
    <row r="14" spans="1:17" ht="12.75">
      <c r="A14" s="6">
        <v>11</v>
      </c>
      <c r="B14" s="7">
        <v>895</v>
      </c>
      <c r="C14" s="7" t="s">
        <v>48</v>
      </c>
      <c r="D14" s="7" t="s">
        <v>24</v>
      </c>
      <c r="E14" s="7">
        <v>143</v>
      </c>
      <c r="F14" s="7">
        <v>174</v>
      </c>
      <c r="G14" s="7">
        <v>147</v>
      </c>
      <c r="H14" s="7">
        <v>147</v>
      </c>
      <c r="I14" s="7">
        <v>183</v>
      </c>
      <c r="J14" s="7">
        <v>166</v>
      </c>
      <c r="K14" s="7"/>
      <c r="L14" s="7"/>
      <c r="M14" s="7">
        <v>158</v>
      </c>
      <c r="N14" s="7">
        <v>197</v>
      </c>
      <c r="O14" s="6">
        <f t="shared" si="0"/>
        <v>1315</v>
      </c>
      <c r="P14" s="6">
        <f t="shared" si="1"/>
        <v>8</v>
      </c>
      <c r="Q14" s="8">
        <f t="shared" si="2"/>
        <v>164.375</v>
      </c>
    </row>
    <row r="15" spans="1:17" ht="12.75">
      <c r="A15" s="6">
        <v>12</v>
      </c>
      <c r="B15" s="7">
        <v>1227</v>
      </c>
      <c r="C15" s="7" t="s">
        <v>49</v>
      </c>
      <c r="D15" s="10" t="s">
        <v>24</v>
      </c>
      <c r="E15" s="7">
        <v>177</v>
      </c>
      <c r="F15" s="7">
        <v>171</v>
      </c>
      <c r="G15" s="7">
        <v>148</v>
      </c>
      <c r="H15" s="7">
        <v>143</v>
      </c>
      <c r="I15" s="7">
        <v>169</v>
      </c>
      <c r="J15" s="7">
        <v>179</v>
      </c>
      <c r="K15" s="7">
        <v>157</v>
      </c>
      <c r="L15" s="7">
        <v>152</v>
      </c>
      <c r="M15" s="7"/>
      <c r="N15" s="7"/>
      <c r="O15" s="6">
        <f t="shared" si="0"/>
        <v>1296</v>
      </c>
      <c r="P15" s="6">
        <f t="shared" si="1"/>
        <v>8</v>
      </c>
      <c r="Q15" s="8">
        <f t="shared" si="2"/>
        <v>162</v>
      </c>
    </row>
    <row r="16" spans="1:17" ht="12.75">
      <c r="A16" s="6">
        <v>13</v>
      </c>
      <c r="B16" s="7">
        <v>3143</v>
      </c>
      <c r="C16" s="7" t="s">
        <v>41</v>
      </c>
      <c r="D16" s="7" t="s">
        <v>22</v>
      </c>
      <c r="E16" s="7">
        <v>136</v>
      </c>
      <c r="F16" s="7">
        <v>177</v>
      </c>
      <c r="G16" s="7">
        <v>134</v>
      </c>
      <c r="H16" s="7">
        <v>178</v>
      </c>
      <c r="I16" s="7">
        <v>180</v>
      </c>
      <c r="J16" s="7">
        <v>127</v>
      </c>
      <c r="K16" s="7">
        <v>166</v>
      </c>
      <c r="L16" s="7">
        <v>178</v>
      </c>
      <c r="M16" s="7">
        <v>175</v>
      </c>
      <c r="N16" s="7">
        <v>160</v>
      </c>
      <c r="O16" s="6">
        <f t="shared" si="0"/>
        <v>1611</v>
      </c>
      <c r="P16" s="6">
        <f t="shared" si="1"/>
        <v>10</v>
      </c>
      <c r="Q16" s="8">
        <f t="shared" si="2"/>
        <v>161.1</v>
      </c>
    </row>
    <row r="17" spans="1:17" ht="12.75">
      <c r="A17" s="6">
        <v>14</v>
      </c>
      <c r="B17" s="7">
        <v>1277</v>
      </c>
      <c r="C17" s="7" t="s">
        <v>54</v>
      </c>
      <c r="D17" s="7" t="s">
        <v>25</v>
      </c>
      <c r="E17" s="7">
        <v>162</v>
      </c>
      <c r="F17" s="7">
        <v>179</v>
      </c>
      <c r="G17" s="7">
        <v>132</v>
      </c>
      <c r="H17" s="7">
        <v>123</v>
      </c>
      <c r="I17" s="7"/>
      <c r="J17" s="7"/>
      <c r="K17" s="7"/>
      <c r="L17" s="7">
        <v>150</v>
      </c>
      <c r="M17" s="7">
        <v>177</v>
      </c>
      <c r="N17" s="7">
        <v>188</v>
      </c>
      <c r="O17" s="6">
        <f t="shared" si="0"/>
        <v>1111</v>
      </c>
      <c r="P17" s="6">
        <f t="shared" si="1"/>
        <v>7</v>
      </c>
      <c r="Q17" s="8">
        <f t="shared" si="2"/>
        <v>158.71428571428572</v>
      </c>
    </row>
    <row r="18" spans="1:17" ht="12.75">
      <c r="A18" s="6">
        <v>15</v>
      </c>
      <c r="B18" s="7">
        <v>774</v>
      </c>
      <c r="C18" s="7" t="s">
        <v>47</v>
      </c>
      <c r="D18" s="7" t="s">
        <v>24</v>
      </c>
      <c r="E18" s="7">
        <v>188</v>
      </c>
      <c r="F18" s="7">
        <v>142</v>
      </c>
      <c r="G18" s="7">
        <v>132</v>
      </c>
      <c r="H18" s="7">
        <v>149</v>
      </c>
      <c r="I18" s="7"/>
      <c r="J18" s="7"/>
      <c r="K18" s="7">
        <v>150</v>
      </c>
      <c r="L18" s="7">
        <v>171</v>
      </c>
      <c r="M18" s="7">
        <v>161</v>
      </c>
      <c r="N18" s="7">
        <v>168</v>
      </c>
      <c r="O18" s="6">
        <f t="shared" si="0"/>
        <v>1261</v>
      </c>
      <c r="P18" s="6">
        <f t="shared" si="1"/>
        <v>8</v>
      </c>
      <c r="Q18" s="8">
        <f t="shared" si="2"/>
        <v>157.625</v>
      </c>
    </row>
    <row r="19" spans="1:17" ht="12.75">
      <c r="A19" s="6">
        <v>16</v>
      </c>
      <c r="B19" s="7">
        <v>3097</v>
      </c>
      <c r="C19" s="7" t="s">
        <v>40</v>
      </c>
      <c r="D19" s="7" t="s">
        <v>22</v>
      </c>
      <c r="E19" s="7">
        <v>169</v>
      </c>
      <c r="F19" s="7">
        <v>145</v>
      </c>
      <c r="G19" s="7">
        <v>130</v>
      </c>
      <c r="H19" s="7"/>
      <c r="I19" s="7">
        <v>175</v>
      </c>
      <c r="J19" s="7">
        <v>138</v>
      </c>
      <c r="K19" s="7">
        <v>146</v>
      </c>
      <c r="L19" s="7">
        <v>168</v>
      </c>
      <c r="M19" s="7">
        <v>159</v>
      </c>
      <c r="N19" s="7">
        <v>160</v>
      </c>
      <c r="O19" s="6">
        <f t="shared" si="0"/>
        <v>1390</v>
      </c>
      <c r="P19" s="6">
        <f t="shared" si="1"/>
        <v>9</v>
      </c>
      <c r="Q19" s="8">
        <f t="shared" si="2"/>
        <v>154.44444444444446</v>
      </c>
    </row>
    <row r="20" spans="1:17" ht="12.75">
      <c r="A20" s="6">
        <v>17</v>
      </c>
      <c r="B20" s="7">
        <v>1470</v>
      </c>
      <c r="C20" s="7" t="s">
        <v>35</v>
      </c>
      <c r="D20" s="7" t="s">
        <v>21</v>
      </c>
      <c r="E20" s="7"/>
      <c r="F20" s="7"/>
      <c r="G20" s="7"/>
      <c r="H20" s="7">
        <v>146</v>
      </c>
      <c r="I20" s="7">
        <v>164</v>
      </c>
      <c r="J20" s="7">
        <v>171</v>
      </c>
      <c r="K20" s="7">
        <v>144</v>
      </c>
      <c r="L20" s="7">
        <v>136</v>
      </c>
      <c r="M20" s="7">
        <v>163</v>
      </c>
      <c r="N20" s="7"/>
      <c r="O20" s="6">
        <f t="shared" si="0"/>
        <v>924</v>
      </c>
      <c r="P20" s="6">
        <f t="shared" si="1"/>
        <v>6</v>
      </c>
      <c r="Q20" s="8">
        <f t="shared" si="2"/>
        <v>154</v>
      </c>
    </row>
    <row r="21" spans="1:17" ht="12.75">
      <c r="A21" s="6">
        <v>18</v>
      </c>
      <c r="B21" s="7">
        <v>2204</v>
      </c>
      <c r="C21" s="7" t="s">
        <v>38</v>
      </c>
      <c r="D21" s="7" t="s">
        <v>22</v>
      </c>
      <c r="E21" s="7">
        <v>186</v>
      </c>
      <c r="F21" s="7">
        <v>107</v>
      </c>
      <c r="G21" s="7"/>
      <c r="H21" s="7">
        <v>134</v>
      </c>
      <c r="I21" s="7"/>
      <c r="J21" s="7"/>
      <c r="K21" s="7"/>
      <c r="L21" s="7"/>
      <c r="M21" s="7">
        <v>177</v>
      </c>
      <c r="N21" s="7">
        <v>166</v>
      </c>
      <c r="O21" s="6">
        <f t="shared" si="0"/>
        <v>770</v>
      </c>
      <c r="P21" s="6">
        <f t="shared" si="1"/>
        <v>5</v>
      </c>
      <c r="Q21" s="8">
        <f t="shared" si="2"/>
        <v>154</v>
      </c>
    </row>
    <row r="22" spans="1:17" ht="12.75">
      <c r="A22" s="6">
        <v>19</v>
      </c>
      <c r="B22" s="7">
        <v>1122</v>
      </c>
      <c r="C22" s="7" t="s">
        <v>55</v>
      </c>
      <c r="D22" s="7" t="s">
        <v>25</v>
      </c>
      <c r="E22" s="7">
        <v>137</v>
      </c>
      <c r="F22" s="7">
        <v>152</v>
      </c>
      <c r="G22" s="7">
        <v>130</v>
      </c>
      <c r="H22" s="7">
        <v>170</v>
      </c>
      <c r="I22" s="7">
        <v>178</v>
      </c>
      <c r="J22" s="7">
        <v>148</v>
      </c>
      <c r="K22" s="7">
        <v>159</v>
      </c>
      <c r="L22" s="7">
        <v>136</v>
      </c>
      <c r="M22" s="7">
        <v>143</v>
      </c>
      <c r="N22" s="7">
        <v>174</v>
      </c>
      <c r="O22" s="6">
        <f t="shared" si="0"/>
        <v>1527</v>
      </c>
      <c r="P22" s="6">
        <f t="shared" si="1"/>
        <v>10</v>
      </c>
      <c r="Q22" s="8">
        <f t="shared" si="2"/>
        <v>152.7</v>
      </c>
    </row>
    <row r="23" spans="1:17" ht="12.75">
      <c r="A23" s="6">
        <v>20</v>
      </c>
      <c r="B23" s="7">
        <v>3345</v>
      </c>
      <c r="C23" s="7" t="s">
        <v>28</v>
      </c>
      <c r="D23" s="7" t="s">
        <v>20</v>
      </c>
      <c r="E23" s="7"/>
      <c r="F23" s="7"/>
      <c r="G23" s="7">
        <v>120</v>
      </c>
      <c r="H23" s="7">
        <v>140</v>
      </c>
      <c r="I23" s="7">
        <v>203</v>
      </c>
      <c r="J23" s="7">
        <v>174</v>
      </c>
      <c r="K23" s="7">
        <v>171</v>
      </c>
      <c r="L23" s="7">
        <v>119</v>
      </c>
      <c r="M23" s="7">
        <v>134</v>
      </c>
      <c r="N23" s="7">
        <v>145</v>
      </c>
      <c r="O23" s="6">
        <f t="shared" si="0"/>
        <v>1206</v>
      </c>
      <c r="P23" s="6">
        <f t="shared" si="1"/>
        <v>8</v>
      </c>
      <c r="Q23" s="8">
        <f t="shared" si="2"/>
        <v>150.75</v>
      </c>
    </row>
    <row r="24" spans="1:17" ht="12.75">
      <c r="A24" s="6">
        <v>21</v>
      </c>
      <c r="B24" s="7">
        <v>2137</v>
      </c>
      <c r="C24" s="7" t="s">
        <v>34</v>
      </c>
      <c r="D24" s="7" t="s">
        <v>21</v>
      </c>
      <c r="E24" s="7">
        <v>143</v>
      </c>
      <c r="F24" s="7">
        <v>171</v>
      </c>
      <c r="G24" s="7">
        <v>114</v>
      </c>
      <c r="H24" s="7">
        <v>158</v>
      </c>
      <c r="I24" s="7"/>
      <c r="J24" s="7"/>
      <c r="K24" s="7"/>
      <c r="L24" s="7">
        <v>137</v>
      </c>
      <c r="M24" s="7">
        <v>168</v>
      </c>
      <c r="N24" s="7">
        <v>156</v>
      </c>
      <c r="O24" s="6">
        <f t="shared" si="0"/>
        <v>1047</v>
      </c>
      <c r="P24" s="6">
        <f t="shared" si="1"/>
        <v>7</v>
      </c>
      <c r="Q24" s="8">
        <f t="shared" si="2"/>
        <v>149.57142857142858</v>
      </c>
    </row>
    <row r="25" spans="1:17" ht="12.75">
      <c r="A25" s="6">
        <v>22</v>
      </c>
      <c r="B25" s="7">
        <v>2677</v>
      </c>
      <c r="C25" s="7" t="s">
        <v>53</v>
      </c>
      <c r="D25" s="7" t="s">
        <v>25</v>
      </c>
      <c r="E25" s="7">
        <v>142</v>
      </c>
      <c r="F25" s="7">
        <v>139</v>
      </c>
      <c r="G25" s="7">
        <v>153</v>
      </c>
      <c r="H25" s="7">
        <v>164</v>
      </c>
      <c r="I25" s="7">
        <v>149</v>
      </c>
      <c r="J25" s="7">
        <v>168</v>
      </c>
      <c r="K25" s="7">
        <v>107</v>
      </c>
      <c r="L25" s="7"/>
      <c r="M25" s="7">
        <v>153</v>
      </c>
      <c r="N25" s="7">
        <v>167</v>
      </c>
      <c r="O25" s="6">
        <f t="shared" si="0"/>
        <v>1342</v>
      </c>
      <c r="P25" s="6">
        <f t="shared" si="1"/>
        <v>9</v>
      </c>
      <c r="Q25" s="8">
        <f t="shared" si="2"/>
        <v>149.11111111111111</v>
      </c>
    </row>
    <row r="26" spans="1:17" ht="12.75">
      <c r="A26" s="6">
        <v>23</v>
      </c>
      <c r="B26" s="7">
        <v>3304</v>
      </c>
      <c r="C26" s="7" t="s">
        <v>31</v>
      </c>
      <c r="D26" s="7" t="s">
        <v>20</v>
      </c>
      <c r="E26" s="7"/>
      <c r="F26" s="7"/>
      <c r="G26" s="7">
        <v>136</v>
      </c>
      <c r="H26" s="7">
        <v>173</v>
      </c>
      <c r="I26" s="7">
        <v>133</v>
      </c>
      <c r="J26" s="7">
        <v>180</v>
      </c>
      <c r="K26" s="7">
        <v>106</v>
      </c>
      <c r="L26" s="7">
        <v>152</v>
      </c>
      <c r="M26" s="7"/>
      <c r="N26" s="7"/>
      <c r="O26" s="6">
        <f t="shared" si="0"/>
        <v>880</v>
      </c>
      <c r="P26" s="6">
        <f t="shared" si="1"/>
        <v>6</v>
      </c>
      <c r="Q26" s="8">
        <f t="shared" si="2"/>
        <v>146.66666666666666</v>
      </c>
    </row>
    <row r="27" spans="1:17" ht="12.75">
      <c r="A27" s="6">
        <v>24</v>
      </c>
      <c r="B27" s="7">
        <v>2405</v>
      </c>
      <c r="C27" s="7" t="s">
        <v>32</v>
      </c>
      <c r="D27" s="7" t="s">
        <v>20</v>
      </c>
      <c r="E27" s="7">
        <v>147</v>
      </c>
      <c r="F27" s="7">
        <v>123</v>
      </c>
      <c r="G27" s="7"/>
      <c r="H27" s="7"/>
      <c r="I27" s="7">
        <v>146</v>
      </c>
      <c r="J27" s="7">
        <v>151</v>
      </c>
      <c r="K27" s="7"/>
      <c r="L27" s="7"/>
      <c r="M27" s="7">
        <v>153</v>
      </c>
      <c r="N27" s="7">
        <v>157</v>
      </c>
      <c r="O27" s="6">
        <f t="shared" si="0"/>
        <v>877</v>
      </c>
      <c r="P27" s="6">
        <f t="shared" si="1"/>
        <v>6</v>
      </c>
      <c r="Q27" s="8">
        <f t="shared" si="2"/>
        <v>146.16666666666666</v>
      </c>
    </row>
    <row r="28" spans="1:17" ht="12.75">
      <c r="A28" s="6">
        <v>25</v>
      </c>
      <c r="B28" s="7">
        <v>2166</v>
      </c>
      <c r="C28" s="7" t="s">
        <v>45</v>
      </c>
      <c r="D28" s="7" t="s">
        <v>23</v>
      </c>
      <c r="E28" s="7">
        <v>132</v>
      </c>
      <c r="F28" s="7">
        <v>138</v>
      </c>
      <c r="G28" s="7">
        <v>173</v>
      </c>
      <c r="H28" s="7">
        <v>153</v>
      </c>
      <c r="I28" s="7">
        <v>156</v>
      </c>
      <c r="J28" s="7">
        <v>123</v>
      </c>
      <c r="K28" s="7">
        <v>150</v>
      </c>
      <c r="L28" s="7">
        <v>162</v>
      </c>
      <c r="M28" s="7">
        <v>132</v>
      </c>
      <c r="N28" s="7">
        <v>113</v>
      </c>
      <c r="O28" s="6">
        <f t="shared" si="0"/>
        <v>1432</v>
      </c>
      <c r="P28" s="6">
        <f t="shared" si="1"/>
        <v>10</v>
      </c>
      <c r="Q28" s="8">
        <f t="shared" si="2"/>
        <v>143.2</v>
      </c>
    </row>
    <row r="29" spans="1:17" ht="12.75">
      <c r="A29" s="6">
        <v>26</v>
      </c>
      <c r="B29" s="7">
        <v>2104</v>
      </c>
      <c r="C29" s="7" t="s">
        <v>46</v>
      </c>
      <c r="D29" s="7" t="s">
        <v>23</v>
      </c>
      <c r="E29" s="7">
        <v>92</v>
      </c>
      <c r="F29" s="7">
        <v>138</v>
      </c>
      <c r="G29" s="7">
        <v>138</v>
      </c>
      <c r="H29" s="7">
        <v>190</v>
      </c>
      <c r="I29" s="7">
        <v>145</v>
      </c>
      <c r="J29" s="7">
        <v>161</v>
      </c>
      <c r="K29" s="7">
        <v>173</v>
      </c>
      <c r="L29" s="7">
        <v>141</v>
      </c>
      <c r="M29" s="7">
        <v>126</v>
      </c>
      <c r="N29" s="7">
        <v>122</v>
      </c>
      <c r="O29" s="6">
        <f t="shared" si="0"/>
        <v>1426</v>
      </c>
      <c r="P29" s="6">
        <f t="shared" si="1"/>
        <v>10</v>
      </c>
      <c r="Q29" s="8">
        <f t="shared" si="2"/>
        <v>142.6</v>
      </c>
    </row>
    <row r="30" spans="1:17" ht="12.75">
      <c r="A30" s="6">
        <v>27</v>
      </c>
      <c r="B30" s="7">
        <v>2751</v>
      </c>
      <c r="C30" s="7" t="s">
        <v>37</v>
      </c>
      <c r="D30" s="10" t="s">
        <v>21</v>
      </c>
      <c r="E30" s="7">
        <v>134</v>
      </c>
      <c r="F30" s="7">
        <v>168</v>
      </c>
      <c r="G30" s="7">
        <v>147</v>
      </c>
      <c r="H30" s="7">
        <v>164</v>
      </c>
      <c r="I30" s="7">
        <v>132</v>
      </c>
      <c r="J30" s="7">
        <v>115</v>
      </c>
      <c r="K30" s="7">
        <v>116</v>
      </c>
      <c r="L30" s="7"/>
      <c r="M30" s="7"/>
      <c r="N30" s="7">
        <v>162</v>
      </c>
      <c r="O30" s="6">
        <f t="shared" si="0"/>
        <v>1138</v>
      </c>
      <c r="P30" s="6">
        <f t="shared" si="1"/>
        <v>8</v>
      </c>
      <c r="Q30" s="8">
        <f t="shared" si="2"/>
        <v>142.25</v>
      </c>
    </row>
    <row r="31" spans="1:17" ht="12.75">
      <c r="A31" s="6">
        <v>28</v>
      </c>
      <c r="B31" s="7">
        <v>2412</v>
      </c>
      <c r="C31" s="7" t="s">
        <v>43</v>
      </c>
      <c r="D31" s="7" t="s">
        <v>23</v>
      </c>
      <c r="E31" s="7">
        <v>158</v>
      </c>
      <c r="F31" s="7">
        <v>81</v>
      </c>
      <c r="G31" s="7">
        <v>119</v>
      </c>
      <c r="H31" s="7">
        <v>178</v>
      </c>
      <c r="I31" s="7">
        <v>123</v>
      </c>
      <c r="J31" s="7">
        <v>152</v>
      </c>
      <c r="K31" s="7">
        <v>164</v>
      </c>
      <c r="L31" s="7">
        <v>135</v>
      </c>
      <c r="M31" s="7">
        <v>152</v>
      </c>
      <c r="N31" s="7">
        <v>116</v>
      </c>
      <c r="O31" s="6">
        <f t="shared" si="0"/>
        <v>1378</v>
      </c>
      <c r="P31" s="6">
        <f t="shared" si="1"/>
        <v>10</v>
      </c>
      <c r="Q31" s="8">
        <f t="shared" si="2"/>
        <v>137.8</v>
      </c>
    </row>
    <row r="32" spans="1:17" ht="12.75">
      <c r="A32" s="6">
        <v>29</v>
      </c>
      <c r="B32" s="7">
        <v>1453</v>
      </c>
      <c r="C32" s="7" t="s">
        <v>29</v>
      </c>
      <c r="D32" s="7" t="s">
        <v>20</v>
      </c>
      <c r="E32" s="7">
        <v>127</v>
      </c>
      <c r="F32" s="7">
        <v>147</v>
      </c>
      <c r="G32" s="7">
        <v>123</v>
      </c>
      <c r="H32" s="7">
        <v>146</v>
      </c>
      <c r="I32" s="7"/>
      <c r="J32" s="7"/>
      <c r="K32" s="7"/>
      <c r="L32" s="7"/>
      <c r="M32" s="7"/>
      <c r="N32" s="7"/>
      <c r="O32" s="6">
        <f t="shared" si="0"/>
        <v>543</v>
      </c>
      <c r="P32" s="6">
        <f t="shared" si="1"/>
        <v>4</v>
      </c>
      <c r="Q32" s="8">
        <f t="shared" si="2"/>
        <v>135.75</v>
      </c>
    </row>
    <row r="33" spans="1:17" ht="12.75">
      <c r="A33" s="6">
        <v>30</v>
      </c>
      <c r="B33" s="7">
        <v>3011</v>
      </c>
      <c r="C33" s="7" t="s">
        <v>42</v>
      </c>
      <c r="D33" s="7" t="s">
        <v>22</v>
      </c>
      <c r="E33" s="7"/>
      <c r="F33" s="7"/>
      <c r="G33" s="7">
        <v>113</v>
      </c>
      <c r="H33" s="7">
        <v>145</v>
      </c>
      <c r="I33" s="7">
        <v>151</v>
      </c>
      <c r="J33" s="7">
        <v>126</v>
      </c>
      <c r="K33" s="7">
        <v>149</v>
      </c>
      <c r="L33" s="7">
        <v>117</v>
      </c>
      <c r="M33" s="7"/>
      <c r="N33" s="7"/>
      <c r="O33" s="6">
        <f t="shared" si="0"/>
        <v>801</v>
      </c>
      <c r="P33" s="6">
        <f t="shared" si="1"/>
        <v>6</v>
      </c>
      <c r="Q33" s="8">
        <f t="shared" si="2"/>
        <v>133.5</v>
      </c>
    </row>
    <row r="34" spans="15:17" ht="12.75">
      <c r="O34" s="11"/>
      <c r="P34" s="11"/>
      <c r="Q34" s="12"/>
    </row>
    <row r="35" spans="15:17" ht="12.75">
      <c r="O35" s="11"/>
      <c r="P35" s="11"/>
      <c r="Q35" s="12"/>
    </row>
    <row r="36" spans="15:17" ht="12.75">
      <c r="O36" s="11"/>
      <c r="P36" s="11"/>
      <c r="Q36" s="12"/>
    </row>
    <row r="37" spans="15:17" ht="12.75">
      <c r="O37" s="11"/>
      <c r="P37" s="11"/>
      <c r="Q37" s="12"/>
    </row>
    <row r="38" spans="15:17" ht="12.75">
      <c r="O38" s="11"/>
      <c r="P38" s="11"/>
      <c r="Q38" s="12"/>
    </row>
    <row r="39" spans="15:17" ht="12.75">
      <c r="O39" s="11"/>
      <c r="P39" s="11"/>
      <c r="Q39" s="12"/>
    </row>
    <row r="40" spans="15:17" ht="12.75">
      <c r="O40" s="11"/>
      <c r="P40" s="11"/>
      <c r="Q40" s="12"/>
    </row>
    <row r="41" spans="15:17" ht="12.75">
      <c r="O41" s="11"/>
      <c r="P41" s="11"/>
      <c r="Q41" s="12"/>
    </row>
    <row r="42" spans="15:17" ht="12.75">
      <c r="O42" s="11"/>
      <c r="P42" s="11"/>
      <c r="Q42" s="12"/>
    </row>
    <row r="43" spans="15:17" ht="12.75">
      <c r="O43" s="11"/>
      <c r="P43" s="11"/>
      <c r="Q43" s="12"/>
    </row>
    <row r="44" spans="15:17" ht="12.75">
      <c r="O44" s="11"/>
      <c r="P44" s="11"/>
      <c r="Q44" s="12"/>
    </row>
    <row r="45" spans="15:17" ht="12.75">
      <c r="O45" s="11"/>
      <c r="P45" s="11"/>
      <c r="Q45" s="12"/>
    </row>
    <row r="46" spans="15:17" ht="12.75">
      <c r="O46" s="11"/>
      <c r="P46" s="11"/>
      <c r="Q46" s="12"/>
    </row>
    <row r="47" spans="15:17" ht="12.75">
      <c r="O47" s="11"/>
      <c r="P47" s="11"/>
      <c r="Q47" s="12"/>
    </row>
    <row r="48" spans="15:17" ht="12.75">
      <c r="O48" s="11"/>
      <c r="P48" s="11"/>
      <c r="Q48" s="12"/>
    </row>
    <row r="49" spans="15:17" ht="12.75">
      <c r="O49" s="11"/>
      <c r="P49" s="11"/>
      <c r="Q49" s="12"/>
    </row>
    <row r="50" spans="15:17" ht="12.75">
      <c r="O50" s="11"/>
      <c r="P50" s="11"/>
      <c r="Q50" s="12"/>
    </row>
    <row r="51" spans="15:17" ht="12.75">
      <c r="O51" s="11"/>
      <c r="P51" s="11"/>
      <c r="Q51" s="12"/>
    </row>
    <row r="52" spans="15:17" ht="12.75">
      <c r="O52" s="11"/>
      <c r="P52" s="11"/>
      <c r="Q52" s="12"/>
    </row>
    <row r="53" spans="15:17" ht="12.75">
      <c r="O53" s="11"/>
      <c r="P53" s="11"/>
      <c r="Q53" s="12"/>
    </row>
    <row r="54" spans="15:17" ht="12.75">
      <c r="O54" s="11"/>
      <c r="P54" s="11"/>
      <c r="Q54" s="12"/>
    </row>
    <row r="55" spans="15:17" ht="12.75">
      <c r="O55" s="11"/>
      <c r="P55" s="11"/>
      <c r="Q55" s="12"/>
    </row>
    <row r="56" spans="15:17" ht="12.75">
      <c r="O56" s="11"/>
      <c r="P56" s="11"/>
      <c r="Q56" s="12"/>
    </row>
    <row r="57" spans="15:17" ht="12.75">
      <c r="O57" s="11"/>
      <c r="P57" s="11"/>
      <c r="Q57" s="12"/>
    </row>
    <row r="58" spans="15:17" ht="12.75">
      <c r="O58" s="11"/>
      <c r="P58" s="11"/>
      <c r="Q58" s="12"/>
    </row>
    <row r="59" spans="15:17" ht="12.75">
      <c r="O59" s="11"/>
      <c r="P59" s="11"/>
      <c r="Q59" s="12"/>
    </row>
    <row r="60" spans="1:17" ht="12.75">
      <c r="A60" s="13"/>
      <c r="B60" s="14"/>
      <c r="O60" s="11"/>
      <c r="P60" s="11"/>
      <c r="Q60" s="12"/>
    </row>
    <row r="61" spans="1:17" ht="12.75">
      <c r="A61" s="13"/>
      <c r="B61" s="14"/>
      <c r="O61" s="11"/>
      <c r="P61" s="11"/>
      <c r="Q61" s="12"/>
    </row>
    <row r="62" spans="1:17" ht="12.75">
      <c r="A62" s="13"/>
      <c r="B62" s="14"/>
      <c r="O62" s="11"/>
      <c r="P62" s="11"/>
      <c r="Q62" s="12"/>
    </row>
    <row r="63" spans="1:17" ht="12.75">
      <c r="A63" s="13"/>
      <c r="B63" s="14"/>
      <c r="O63" s="11"/>
      <c r="P63" s="11"/>
      <c r="Q63" s="12"/>
    </row>
    <row r="64" spans="1:17" ht="12.75">
      <c r="A64" s="13"/>
      <c r="B64" s="14"/>
      <c r="O64" s="11"/>
      <c r="P64" s="11"/>
      <c r="Q64" s="12"/>
    </row>
    <row r="65" spans="1:17" ht="12.75">
      <c r="A65" s="13"/>
      <c r="B65" s="14"/>
      <c r="O65" s="11"/>
      <c r="P65" s="11"/>
      <c r="Q65" s="12"/>
    </row>
    <row r="66" spans="1:17" ht="12.75">
      <c r="A66" s="13"/>
      <c r="B66" s="14"/>
      <c r="O66" s="11"/>
      <c r="P66" s="11"/>
      <c r="Q66" s="12"/>
    </row>
    <row r="67" spans="15:17" ht="12.75">
      <c r="O67" s="11"/>
      <c r="P67" s="11"/>
      <c r="Q67" s="12"/>
    </row>
    <row r="68" spans="15:17" ht="12.75">
      <c r="O68" s="11"/>
      <c r="P68" s="11"/>
      <c r="Q68" s="12"/>
    </row>
    <row r="69" spans="15:17" ht="12.75">
      <c r="O69" s="11"/>
      <c r="P69" s="11"/>
      <c r="Q69" s="12"/>
    </row>
    <row r="70" spans="15:17" ht="12.75">
      <c r="O70" s="11"/>
      <c r="P70" s="11"/>
      <c r="Q70" s="12"/>
    </row>
    <row r="71" spans="15:16" ht="12.75">
      <c r="O71" s="11"/>
      <c r="P71" s="11"/>
    </row>
    <row r="72" ht="12.75">
      <c r="P72" s="11"/>
    </row>
    <row r="73" ht="12.75">
      <c r="P73" s="11"/>
    </row>
    <row r="74" ht="12.75">
      <c r="P74" s="11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2013-2014
2a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2014-05-16T07:33:23Z</cp:lastPrinted>
  <dcterms:created xsi:type="dcterms:W3CDTF">1999-10-03T14:06:37Z</dcterms:created>
  <dcterms:modified xsi:type="dcterms:W3CDTF">2014-05-16T07:33:28Z</dcterms:modified>
  <cp:category/>
  <cp:version/>
  <cp:contentType/>
  <cp:contentStatus/>
</cp:coreProperties>
</file>